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cetni\Documents\Inventura,účetnictví,rozpočet\"/>
    </mc:Choice>
  </mc:AlternateContent>
  <xr:revisionPtr revIDLastSave="0" documentId="13_ncr:1_{417114B4-CA51-4B38-9339-C7A2DA4004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E82" i="1"/>
  <c r="C83" i="1" l="1"/>
  <c r="E22" i="1"/>
  <c r="E27" i="1" s="1"/>
  <c r="D27" i="1" l="1"/>
  <c r="C76" i="1" l="1"/>
  <c r="D76" i="1"/>
  <c r="B76" i="1" l="1"/>
  <c r="C27" i="1"/>
  <c r="B27" i="1"/>
  <c r="B82" i="1" l="1"/>
</calcChain>
</file>

<file path=xl/sharedStrings.xml><?xml version="1.0" encoding="utf-8"?>
<sst xmlns="http://schemas.openxmlformats.org/spreadsheetml/2006/main" count="104" uniqueCount="85">
  <si>
    <t>příjmy</t>
  </si>
  <si>
    <t>0000 daňové příjmy</t>
  </si>
  <si>
    <t>3631 veřejné osvětlení</t>
  </si>
  <si>
    <t>3639 komunální služby a územní rozv.</t>
  </si>
  <si>
    <t>3722 sběr a svoz komunál.odpadu</t>
  </si>
  <si>
    <t>3725 využívání komun.odpadů</t>
  </si>
  <si>
    <t>6171 činnost místní správy</t>
  </si>
  <si>
    <t>6310 obecné příjmy a výdaje z fin.oper.</t>
  </si>
  <si>
    <t>výdaje</t>
  </si>
  <si>
    <t>2212 komunikace</t>
  </si>
  <si>
    <t>3613 nebytové hospodářství</t>
  </si>
  <si>
    <t>3722 Sběr a svoz komunálních odpadů</t>
  </si>
  <si>
    <t>4359 ostatní služby v obl.soc.péče</t>
  </si>
  <si>
    <t>8124 splátky dl.úvěr od ČS</t>
  </si>
  <si>
    <t>financování</t>
  </si>
  <si>
    <t>8115 změna stavu bank.účtů</t>
  </si>
  <si>
    <t>Třída 2 - Nedaňové příjmy</t>
  </si>
  <si>
    <t xml:space="preserve"> Třída 1 - Daňové příjmy</t>
  </si>
  <si>
    <t>Třída 4 - Přijaté dotace</t>
  </si>
  <si>
    <t>Třída 5 - provozní výdaje</t>
  </si>
  <si>
    <t>Třída 6 - Kapitálové výdaje</t>
  </si>
  <si>
    <t>Třída 8   - financování</t>
  </si>
  <si>
    <t>1012 zemědělství</t>
  </si>
  <si>
    <t>2122 druhotné suroviny</t>
  </si>
  <si>
    <t>2143 cestovní ruch</t>
  </si>
  <si>
    <t>2411 pošta Partner</t>
  </si>
  <si>
    <t>3612 bytové hospodářství</t>
  </si>
  <si>
    <t>Třída 3 - Kapitálové příjmy</t>
  </si>
  <si>
    <t>1012 prodej pozemků</t>
  </si>
  <si>
    <t>3113 základní škola</t>
  </si>
  <si>
    <t>3319 kronika</t>
  </si>
  <si>
    <t>6310 služba peněžních ústavů</t>
  </si>
  <si>
    <t>6330 převody vlastním fondům</t>
  </si>
  <si>
    <t>3631 veřejné osvětlení projekt</t>
  </si>
  <si>
    <t>3399 ostatní záležitosti kultury</t>
  </si>
  <si>
    <t>3639 komunální služby a územní rozvoj</t>
  </si>
  <si>
    <t>6112 zastupitelstvo obce</t>
  </si>
  <si>
    <t>6399 ostatní finanční operace daň obec</t>
  </si>
  <si>
    <t>3612 pečovatelský dům</t>
  </si>
  <si>
    <t>V souladu se zákonem č.250/2000 Sb., o rozpočtových pravidlech územních rozpočtů sdělujeme, že návrh rozpočtu obce Chotěvice</t>
  </si>
  <si>
    <t xml:space="preserve"> je v elektronické podobě zveřejněn na  www.chotevice.cz a v listinné podobě je k nahlédnutí v kanceláři OÚ v úředních hodinách.</t>
  </si>
  <si>
    <t>5213 rezerva na krizové situace</t>
  </si>
  <si>
    <t>3635 územní plán</t>
  </si>
  <si>
    <t>10xx</t>
  </si>
  <si>
    <t>22xx</t>
  </si>
  <si>
    <t>33xx</t>
  </si>
  <si>
    <t>36xx</t>
  </si>
  <si>
    <t>63xx</t>
  </si>
  <si>
    <t>52xx</t>
  </si>
  <si>
    <t>64xx</t>
  </si>
  <si>
    <t>Třída 2 - Nedaňové příjmy celkem</t>
  </si>
  <si>
    <t>61xx</t>
  </si>
  <si>
    <t>Oddíly - Závazné ukazatele</t>
  </si>
  <si>
    <t>Druhové třídění - závazný ukazatel</t>
  </si>
  <si>
    <t>Paragraf - Závazné ukazatele</t>
  </si>
  <si>
    <t>Položky - Závazné ukazatele</t>
  </si>
  <si>
    <r>
      <t xml:space="preserve">5512 </t>
    </r>
    <r>
      <rPr>
        <sz val="11"/>
        <color theme="1"/>
        <rFont val="Calibri"/>
        <family val="2"/>
        <charset val="238"/>
        <scheme val="minor"/>
      </rPr>
      <t>požární ochrana</t>
    </r>
  </si>
  <si>
    <t>3632 pohřebnictví</t>
  </si>
  <si>
    <t>Dotace SR a hospodářské činnosti</t>
  </si>
  <si>
    <t>2221 drobný majetek</t>
  </si>
  <si>
    <t>2310 měření bazénu, vodovod</t>
  </si>
  <si>
    <t>§</t>
  </si>
  <si>
    <t>6115 volby do zastupitelstev obcí</t>
  </si>
  <si>
    <t>1012 nákup pozemků</t>
  </si>
  <si>
    <t>2219 chodníky, Labská cyklo</t>
  </si>
  <si>
    <t>3113 projekt topení, hřiště</t>
  </si>
  <si>
    <t>6409 ostatní činnost vratka DPH</t>
  </si>
  <si>
    <t>3699 komunikace 11 RD</t>
  </si>
  <si>
    <t>2321 rozšíření kanalizace</t>
  </si>
  <si>
    <t>6402 vratka dotací volby 2022</t>
  </si>
  <si>
    <t>6118 volby prezidenta</t>
  </si>
  <si>
    <t>3639 sekačka</t>
  </si>
  <si>
    <t>schválený rozpočet 2023</t>
  </si>
  <si>
    <t>upravený rozpočet 2023</t>
  </si>
  <si>
    <t>výsledek k 31.12.2023</t>
  </si>
  <si>
    <t>3113 ZŠ průtokové finance</t>
  </si>
  <si>
    <t>8118 krátkodobé operace</t>
  </si>
  <si>
    <t>23xx</t>
  </si>
  <si>
    <t xml:space="preserve">Závazné ukazatele Třída 6 </t>
  </si>
  <si>
    <t>Návrh rozpočtu obce Chotěvice na rok 2024</t>
  </si>
  <si>
    <t>návrh rozpočet  2024</t>
  </si>
  <si>
    <t>návrh rozpočet 2024</t>
  </si>
  <si>
    <t>6402 doplatek nákladů volby</t>
  </si>
  <si>
    <t>Sejmuto po schválení rozpočtu na rok 2024</t>
  </si>
  <si>
    <t>Vyvěšeno na elektronické úřadní desce 19. února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</si>
</sst>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u val="singleAccounting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44" fontId="0" fillId="0" borderId="0" xfId="0" applyNumberFormat="1"/>
    <xf numFmtId="0" fontId="0" fillId="0" borderId="2" xfId="0" applyBorder="1"/>
    <xf numFmtId="44" fontId="0" fillId="0" borderId="3" xfId="0" applyNumberFormat="1" applyBorder="1"/>
    <xf numFmtId="44" fontId="0" fillId="0" borderId="4" xfId="0" applyNumberFormat="1" applyBorder="1"/>
    <xf numFmtId="44" fontId="0" fillId="0" borderId="5" xfId="0" applyNumberFormat="1" applyBorder="1"/>
    <xf numFmtId="0" fontId="0" fillId="0" borderId="6" xfId="0" applyBorder="1"/>
    <xf numFmtId="44" fontId="0" fillId="0" borderId="7" xfId="0" applyNumberFormat="1" applyBorder="1"/>
    <xf numFmtId="44" fontId="0" fillId="0" borderId="8" xfId="0" applyNumberFormat="1" applyBorder="1"/>
    <xf numFmtId="0" fontId="0" fillId="0" borderId="9" xfId="0" applyBorder="1"/>
    <xf numFmtId="0" fontId="0" fillId="0" borderId="12" xfId="0" applyBorder="1"/>
    <xf numFmtId="0" fontId="0" fillId="0" borderId="14" xfId="0" applyBorder="1"/>
    <xf numFmtId="44" fontId="0" fillId="0" borderId="15" xfId="0" applyNumberFormat="1" applyBorder="1"/>
    <xf numFmtId="44" fontId="0" fillId="0" borderId="16" xfId="0" applyNumberFormat="1" applyBorder="1"/>
    <xf numFmtId="44" fontId="0" fillId="0" borderId="17" xfId="0" applyNumberFormat="1" applyBorder="1"/>
    <xf numFmtId="0" fontId="0" fillId="0" borderId="15" xfId="0" applyBorder="1"/>
    <xf numFmtId="44" fontId="0" fillId="0" borderId="18" xfId="0" applyNumberFormat="1" applyBorder="1"/>
    <xf numFmtId="0" fontId="1" fillId="0" borderId="0" xfId="0" applyFont="1"/>
    <xf numFmtId="0" fontId="1" fillId="0" borderId="22" xfId="0" applyFont="1" applyBorder="1"/>
    <xf numFmtId="44" fontId="0" fillId="0" borderId="24" xfId="0" applyNumberFormat="1" applyBorder="1"/>
    <xf numFmtId="44" fontId="1" fillId="0" borderId="25" xfId="0" applyNumberFormat="1" applyFont="1" applyBorder="1"/>
    <xf numFmtId="44" fontId="0" fillId="0" borderId="2" xfId="0" applyNumberFormat="1" applyBorder="1"/>
    <xf numFmtId="0" fontId="1" fillId="0" borderId="26" xfId="0" applyFont="1" applyBorder="1"/>
    <xf numFmtId="44" fontId="1" fillId="0" borderId="26" xfId="0" applyNumberFormat="1" applyFont="1" applyBorder="1"/>
    <xf numFmtId="44" fontId="1" fillId="0" borderId="21" xfId="0" applyNumberFormat="1" applyFont="1" applyBorder="1"/>
    <xf numFmtId="0" fontId="0" fillId="0" borderId="14" xfId="0" applyBorder="1" applyAlignment="1">
      <alignment wrapText="1"/>
    </xf>
    <xf numFmtId="0" fontId="1" fillId="0" borderId="9" xfId="0" applyFont="1" applyBorder="1"/>
    <xf numFmtId="44" fontId="1" fillId="0" borderId="10" xfId="0" applyNumberFormat="1" applyFont="1" applyBorder="1"/>
    <xf numFmtId="44" fontId="1" fillId="0" borderId="11" xfId="0" applyNumberFormat="1" applyFont="1" applyBorder="1"/>
    <xf numFmtId="0" fontId="2" fillId="0" borderId="5" xfId="0" applyFont="1" applyBorder="1"/>
    <xf numFmtId="44" fontId="1" fillId="0" borderId="5" xfId="0" applyNumberFormat="1" applyFont="1" applyBorder="1"/>
    <xf numFmtId="0" fontId="2" fillId="0" borderId="15" xfId="0" applyFont="1" applyBorder="1"/>
    <xf numFmtId="44" fontId="0" fillId="0" borderId="27" xfId="0" applyNumberFormat="1" applyBorder="1"/>
    <xf numFmtId="0" fontId="0" fillId="0" borderId="28" xfId="0" applyBorder="1"/>
    <xf numFmtId="44" fontId="1" fillId="0" borderId="29" xfId="0" applyNumberFormat="1" applyFont="1" applyBorder="1"/>
    <xf numFmtId="0" fontId="1" fillId="0" borderId="29" xfId="0" applyFont="1" applyBorder="1"/>
    <xf numFmtId="0" fontId="1" fillId="0" borderId="30" xfId="0" applyFont="1" applyBorder="1"/>
    <xf numFmtId="0" fontId="0" fillId="0" borderId="5" xfId="0" applyBorder="1"/>
    <xf numFmtId="0" fontId="2" fillId="0" borderId="24" xfId="0" applyFont="1" applyBorder="1"/>
    <xf numFmtId="0" fontId="1" fillId="0" borderId="1" xfId="0" applyFont="1" applyBorder="1"/>
    <xf numFmtId="0" fontId="0" fillId="0" borderId="32" xfId="0" applyBorder="1"/>
    <xf numFmtId="0" fontId="1" fillId="0" borderId="33" xfId="0" applyFont="1" applyBorder="1"/>
    <xf numFmtId="3" fontId="1" fillId="0" borderId="27" xfId="0" applyNumberFormat="1" applyFont="1" applyBorder="1"/>
    <xf numFmtId="8" fontId="0" fillId="0" borderId="18" xfId="0" applyNumberFormat="1" applyBorder="1"/>
    <xf numFmtId="8" fontId="0" fillId="0" borderId="15" xfId="0" applyNumberFormat="1" applyBorder="1"/>
    <xf numFmtId="44" fontId="0" fillId="0" borderId="26" xfId="0" applyNumberFormat="1" applyBorder="1"/>
    <xf numFmtId="3" fontId="0" fillId="0" borderId="26" xfId="0" applyNumberFormat="1" applyBorder="1"/>
    <xf numFmtId="8" fontId="0" fillId="0" borderId="28" xfId="0" applyNumberFormat="1" applyBorder="1"/>
    <xf numFmtId="8" fontId="0" fillId="0" borderId="14" xfId="0" applyNumberFormat="1" applyBorder="1"/>
    <xf numFmtId="8" fontId="0" fillId="0" borderId="14" xfId="0" applyNumberFormat="1" applyBorder="1" applyAlignment="1">
      <alignment wrapText="1"/>
    </xf>
    <xf numFmtId="8" fontId="0" fillId="0" borderId="5" xfId="0" applyNumberFormat="1" applyBorder="1"/>
    <xf numFmtId="8" fontId="0" fillId="0" borderId="35" xfId="0" applyNumberFormat="1" applyBorder="1"/>
    <xf numFmtId="0" fontId="0" fillId="0" borderId="26" xfId="0" applyBorder="1"/>
    <xf numFmtId="44" fontId="3" fillId="0" borderId="5" xfId="0" applyNumberFormat="1" applyFont="1" applyBorder="1"/>
    <xf numFmtId="44" fontId="3" fillId="0" borderId="10" xfId="0" applyNumberFormat="1" applyFont="1" applyBorder="1"/>
    <xf numFmtId="44" fontId="3" fillId="0" borderId="19" xfId="0" applyNumberFormat="1" applyFont="1" applyBorder="1"/>
    <xf numFmtId="8" fontId="0" fillId="0" borderId="34" xfId="0" applyNumberFormat="1" applyBorder="1"/>
    <xf numFmtId="44" fontId="3" fillId="0" borderId="13" xfId="0" applyNumberFormat="1" applyFont="1" applyBorder="1"/>
    <xf numFmtId="44" fontId="0" fillId="0" borderId="17" xfId="0" applyNumberFormat="1" applyBorder="1" applyAlignment="1">
      <alignment horizontal="center"/>
    </xf>
    <xf numFmtId="44" fontId="0" fillId="0" borderId="37" xfId="0" applyNumberFormat="1" applyBorder="1"/>
    <xf numFmtId="0" fontId="3" fillId="0" borderId="0" xfId="0" applyFont="1"/>
    <xf numFmtId="0" fontId="1" fillId="0" borderId="15" xfId="0" applyFont="1" applyBorder="1"/>
    <xf numFmtId="44" fontId="1" fillId="0" borderId="4" xfId="0" applyNumberFormat="1" applyFont="1" applyBorder="1"/>
    <xf numFmtId="44" fontId="1" fillId="0" borderId="17" xfId="0" applyNumberFormat="1" applyFont="1" applyBorder="1"/>
    <xf numFmtId="44" fontId="1" fillId="0" borderId="36" xfId="0" applyNumberFormat="1" applyFont="1" applyBorder="1"/>
    <xf numFmtId="44" fontId="0" fillId="0" borderId="35" xfId="0" applyNumberFormat="1" applyBorder="1"/>
    <xf numFmtId="0" fontId="1" fillId="0" borderId="28" xfId="0" applyFont="1" applyBorder="1"/>
    <xf numFmtId="0" fontId="1" fillId="0" borderId="5" xfId="0" applyFont="1" applyBorder="1"/>
    <xf numFmtId="0" fontId="1" fillId="0" borderId="14" xfId="0" applyFont="1" applyBorder="1"/>
    <xf numFmtId="0" fontId="1" fillId="0" borderId="14" xfId="0" applyFont="1" applyBorder="1" applyAlignment="1">
      <alignment wrapText="1"/>
    </xf>
    <xf numFmtId="0" fontId="0" fillId="0" borderId="19" xfId="0" applyBorder="1"/>
    <xf numFmtId="0" fontId="1" fillId="0" borderId="18" xfId="0" applyFont="1" applyBorder="1"/>
    <xf numFmtId="0" fontId="1" fillId="0" borderId="27" xfId="0" applyFont="1" applyBorder="1"/>
    <xf numFmtId="44" fontId="1" fillId="0" borderId="5" xfId="0" applyNumberFormat="1" applyFont="1" applyBorder="1" applyAlignment="1">
      <alignment horizontal="center"/>
    </xf>
    <xf numFmtId="44" fontId="0" fillId="0" borderId="38" xfId="0" applyNumberFormat="1" applyBorder="1"/>
    <xf numFmtId="44" fontId="4" fillId="0" borderId="5" xfId="0" applyNumberFormat="1" applyFont="1" applyBorder="1"/>
    <xf numFmtId="8" fontId="3" fillId="0" borderId="5" xfId="0" applyNumberFormat="1" applyFont="1" applyBorder="1"/>
    <xf numFmtId="8" fontId="3" fillId="0" borderId="11" xfId="0" applyNumberFormat="1" applyFont="1" applyBorder="1"/>
    <xf numFmtId="8" fontId="3" fillId="0" borderId="33" xfId="0" applyNumberFormat="1" applyFont="1" applyBorder="1"/>
    <xf numFmtId="8" fontId="0" fillId="0" borderId="33" xfId="0" applyNumberFormat="1" applyBorder="1"/>
    <xf numFmtId="8" fontId="3" fillId="0" borderId="10" xfId="0" applyNumberFormat="1" applyFont="1" applyBorder="1"/>
    <xf numFmtId="44" fontId="3" fillId="0" borderId="11" xfId="0" applyNumberFormat="1" applyFont="1" applyBorder="1"/>
    <xf numFmtId="6" fontId="3" fillId="0" borderId="20" xfId="0" applyNumberFormat="1" applyFont="1" applyBorder="1"/>
    <xf numFmtId="8" fontId="2" fillId="0" borderId="34" xfId="0" applyNumberFormat="1" applyFont="1" applyBorder="1"/>
    <xf numFmtId="44" fontId="2" fillId="0" borderId="19" xfId="0" applyNumberFormat="1" applyFont="1" applyBorder="1"/>
    <xf numFmtId="44" fontId="2" fillId="0" borderId="23" xfId="0" applyNumberFormat="1" applyFont="1" applyBorder="1"/>
    <xf numFmtId="44" fontId="5" fillId="0" borderId="1" xfId="0" applyNumberFormat="1" applyFont="1" applyBorder="1"/>
    <xf numFmtId="8" fontId="2" fillId="0" borderId="1" xfId="0" applyNumberFormat="1" applyFont="1" applyBorder="1"/>
    <xf numFmtId="44" fontId="2" fillId="0" borderId="1" xfId="0" applyNumberFormat="1" applyFont="1" applyBorder="1"/>
    <xf numFmtId="44" fontId="5" fillId="0" borderId="31" xfId="0" applyNumberFormat="1" applyFont="1" applyBorder="1"/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9"/>
  <sheetViews>
    <sheetView tabSelected="1" view="pageLayout" topLeftCell="A55" zoomScaleNormal="100" workbookViewId="0">
      <selection activeCell="E66" sqref="E66"/>
    </sheetView>
  </sheetViews>
  <sheetFormatPr defaultRowHeight="14.4" x14ac:dyDescent="0.3"/>
  <cols>
    <col min="1" max="1" width="37.33203125" customWidth="1"/>
    <col min="2" max="2" width="21.21875" customWidth="1"/>
    <col min="3" max="3" width="20.88671875" style="1" customWidth="1"/>
    <col min="4" max="4" width="18.77734375" style="1" customWidth="1"/>
    <col min="5" max="5" width="21.6640625" style="1" customWidth="1"/>
  </cols>
  <sheetData>
    <row r="1" spans="1:5" ht="15" thickBot="1" x14ac:dyDescent="0.35">
      <c r="A1" s="90" t="s">
        <v>79</v>
      </c>
      <c r="B1" s="90"/>
      <c r="C1" s="90"/>
      <c r="D1" s="90"/>
      <c r="E1" s="90"/>
    </row>
    <row r="2" spans="1:5" ht="15" hidden="1" thickBot="1" x14ac:dyDescent="0.35"/>
    <row r="3" spans="1:5" ht="16.2" customHeight="1" x14ac:dyDescent="0.3">
      <c r="A3" s="6" t="s">
        <v>0</v>
      </c>
      <c r="B3" s="40" t="s">
        <v>0</v>
      </c>
      <c r="C3" s="7" t="s">
        <v>0</v>
      </c>
      <c r="D3" s="7" t="s">
        <v>0</v>
      </c>
      <c r="E3" s="8" t="s">
        <v>0</v>
      </c>
    </row>
    <row r="4" spans="1:5" s="17" customFormat="1" x14ac:dyDescent="0.3">
      <c r="A4" s="26" t="s">
        <v>53</v>
      </c>
      <c r="B4" s="41" t="s">
        <v>72</v>
      </c>
      <c r="C4" s="27" t="s">
        <v>73</v>
      </c>
      <c r="D4" s="27" t="s">
        <v>74</v>
      </c>
      <c r="E4" s="28" t="s">
        <v>80</v>
      </c>
    </row>
    <row r="5" spans="1:5" s="17" customFormat="1" x14ac:dyDescent="0.3">
      <c r="A5" s="29" t="s">
        <v>17</v>
      </c>
      <c r="B5" s="29"/>
      <c r="C5" s="30"/>
      <c r="D5" s="30"/>
      <c r="E5" s="30"/>
    </row>
    <row r="6" spans="1:5" x14ac:dyDescent="0.3">
      <c r="A6" s="71" t="s">
        <v>1</v>
      </c>
      <c r="B6" s="43">
        <v>17472540</v>
      </c>
      <c r="C6" s="16">
        <v>22150553</v>
      </c>
      <c r="D6" s="16">
        <v>22150552.66</v>
      </c>
      <c r="E6" s="62">
        <v>21057000</v>
      </c>
    </row>
    <row r="7" spans="1:5" x14ac:dyDescent="0.3">
      <c r="A7" s="31" t="s">
        <v>16</v>
      </c>
      <c r="B7" s="31"/>
      <c r="C7" s="12"/>
      <c r="D7" s="12"/>
      <c r="E7" s="14"/>
    </row>
    <row r="8" spans="1:5" x14ac:dyDescent="0.3">
      <c r="A8" s="15" t="s">
        <v>22</v>
      </c>
      <c r="B8" s="12">
        <v>103000</v>
      </c>
      <c r="C8" s="12">
        <v>119940</v>
      </c>
      <c r="D8" s="12">
        <v>120638</v>
      </c>
      <c r="E8" s="14">
        <v>104000</v>
      </c>
    </row>
    <row r="9" spans="1:5" x14ac:dyDescent="0.3">
      <c r="A9" s="15" t="s">
        <v>23</v>
      </c>
      <c r="B9" s="44">
        <v>35000</v>
      </c>
      <c r="C9" s="12">
        <v>35000</v>
      </c>
      <c r="D9" s="12">
        <v>40024.410000000003</v>
      </c>
      <c r="E9" s="14">
        <v>36000</v>
      </c>
    </row>
    <row r="10" spans="1:5" x14ac:dyDescent="0.3">
      <c r="A10" s="15" t="s">
        <v>24</v>
      </c>
      <c r="B10" s="12">
        <v>500</v>
      </c>
      <c r="C10" s="12">
        <v>500</v>
      </c>
      <c r="D10" s="12">
        <v>506</v>
      </c>
      <c r="E10" s="14">
        <v>0</v>
      </c>
    </row>
    <row r="11" spans="1:5" x14ac:dyDescent="0.3">
      <c r="A11" s="15" t="s">
        <v>25</v>
      </c>
      <c r="B11" s="12">
        <v>264000</v>
      </c>
      <c r="C11" s="12">
        <v>347326</v>
      </c>
      <c r="D11" s="12">
        <v>335737.52</v>
      </c>
      <c r="E11" s="14">
        <v>338000</v>
      </c>
    </row>
    <row r="12" spans="1:5" x14ac:dyDescent="0.3">
      <c r="A12" s="15" t="s">
        <v>26</v>
      </c>
      <c r="B12" s="44">
        <v>700000</v>
      </c>
      <c r="C12" s="12">
        <v>1183440</v>
      </c>
      <c r="D12" s="12">
        <v>1246968.57</v>
      </c>
      <c r="E12" s="14">
        <v>1450000</v>
      </c>
    </row>
    <row r="13" spans="1:5" x14ac:dyDescent="0.3">
      <c r="A13" s="15" t="s">
        <v>10</v>
      </c>
      <c r="B13" s="44">
        <v>40000</v>
      </c>
      <c r="C13" s="12">
        <v>40000</v>
      </c>
      <c r="D13" s="12">
        <v>40300</v>
      </c>
      <c r="E13" s="14">
        <v>25000</v>
      </c>
    </row>
    <row r="14" spans="1:5" x14ac:dyDescent="0.3">
      <c r="A14" s="15" t="s">
        <v>57</v>
      </c>
      <c r="B14" s="44">
        <v>0</v>
      </c>
      <c r="C14" s="12">
        <v>0</v>
      </c>
      <c r="D14" s="12">
        <v>0</v>
      </c>
      <c r="E14" s="14">
        <v>0</v>
      </c>
    </row>
    <row r="15" spans="1:5" x14ac:dyDescent="0.3">
      <c r="A15" s="15" t="s">
        <v>3</v>
      </c>
      <c r="B15" s="44">
        <v>0</v>
      </c>
      <c r="C15" s="12">
        <v>25000</v>
      </c>
      <c r="D15" s="12">
        <v>16066</v>
      </c>
      <c r="E15" s="14">
        <v>0</v>
      </c>
    </row>
    <row r="16" spans="1:5" x14ac:dyDescent="0.3">
      <c r="A16" s="15" t="s">
        <v>4</v>
      </c>
      <c r="B16" s="12">
        <v>2500</v>
      </c>
      <c r="C16" s="12">
        <v>2500</v>
      </c>
      <c r="D16" s="12">
        <v>2835</v>
      </c>
      <c r="E16" s="14">
        <v>2500</v>
      </c>
    </row>
    <row r="17" spans="1:5" x14ac:dyDescent="0.3">
      <c r="A17" s="15" t="s">
        <v>5</v>
      </c>
      <c r="B17" s="44">
        <v>250000</v>
      </c>
      <c r="C17" s="12">
        <v>450000</v>
      </c>
      <c r="D17" s="12">
        <v>404010.68</v>
      </c>
      <c r="E17" s="14">
        <v>380000</v>
      </c>
    </row>
    <row r="18" spans="1:5" x14ac:dyDescent="0.3">
      <c r="A18" s="15" t="s">
        <v>6</v>
      </c>
      <c r="B18" s="44">
        <v>25800</v>
      </c>
      <c r="C18" s="12">
        <v>42800</v>
      </c>
      <c r="D18" s="12">
        <v>41685.599999999999</v>
      </c>
      <c r="E18" s="14">
        <v>43400</v>
      </c>
    </row>
    <row r="19" spans="1:5" x14ac:dyDescent="0.3">
      <c r="A19" s="15" t="s">
        <v>7</v>
      </c>
      <c r="B19" s="12">
        <v>7000</v>
      </c>
      <c r="C19" s="12">
        <v>7000</v>
      </c>
      <c r="D19" s="12">
        <v>4643.09</v>
      </c>
      <c r="E19" s="14">
        <v>4000</v>
      </c>
    </row>
    <row r="20" spans="1:5" x14ac:dyDescent="0.3">
      <c r="A20" s="15" t="s">
        <v>82</v>
      </c>
      <c r="B20" s="12">
        <v>0</v>
      </c>
      <c r="C20" s="12">
        <v>0</v>
      </c>
      <c r="D20" s="12">
        <v>0</v>
      </c>
      <c r="E20" s="14">
        <v>9598</v>
      </c>
    </row>
    <row r="21" spans="1:5" x14ac:dyDescent="0.3">
      <c r="A21" s="15" t="s">
        <v>75</v>
      </c>
      <c r="B21" s="12">
        <v>0</v>
      </c>
      <c r="C21" s="12">
        <v>12369</v>
      </c>
      <c r="D21" s="12">
        <v>12369</v>
      </c>
      <c r="E21" s="14">
        <v>0</v>
      </c>
    </row>
    <row r="22" spans="1:5" x14ac:dyDescent="0.3">
      <c r="A22" s="61" t="s">
        <v>50</v>
      </c>
      <c r="B22" s="44"/>
      <c r="C22" s="12"/>
      <c r="D22" s="12"/>
      <c r="E22" s="63">
        <f>SUM(E8:E21)</f>
        <v>2392498</v>
      </c>
    </row>
    <row r="23" spans="1:5" x14ac:dyDescent="0.3">
      <c r="A23" s="61" t="s">
        <v>27</v>
      </c>
      <c r="B23" s="31"/>
      <c r="C23" s="12"/>
      <c r="D23" s="12"/>
      <c r="E23" s="14"/>
    </row>
    <row r="24" spans="1:5" x14ac:dyDescent="0.3">
      <c r="A24" s="15" t="s">
        <v>28</v>
      </c>
      <c r="B24" s="44">
        <v>1033530</v>
      </c>
      <c r="C24" s="12">
        <v>3397880</v>
      </c>
      <c r="D24" s="12">
        <v>3397753.5</v>
      </c>
      <c r="E24" s="63">
        <v>0</v>
      </c>
    </row>
    <row r="25" spans="1:5" x14ac:dyDescent="0.3">
      <c r="A25" s="72" t="s">
        <v>18</v>
      </c>
      <c r="B25" s="42"/>
      <c r="C25" s="32"/>
      <c r="D25" s="32"/>
      <c r="E25" s="13"/>
    </row>
    <row r="26" spans="1:5" ht="15" thickBot="1" x14ac:dyDescent="0.35">
      <c r="A26" s="52" t="s">
        <v>58</v>
      </c>
      <c r="B26" s="46">
        <v>1904300</v>
      </c>
      <c r="C26" s="45">
        <v>4217507</v>
      </c>
      <c r="D26" s="45">
        <v>4217507</v>
      </c>
      <c r="E26" s="64">
        <v>3468600</v>
      </c>
    </row>
    <row r="27" spans="1:5" s="17" customFormat="1" ht="16.8" thickBot="1" x14ac:dyDescent="0.5">
      <c r="A27" s="39"/>
      <c r="B27" s="87">
        <f>SUM(B6:B26)</f>
        <v>21838170</v>
      </c>
      <c r="C27" s="88">
        <f>SUM(C6:C26)</f>
        <v>32031815</v>
      </c>
      <c r="D27" s="88">
        <f>SUM(D6:D26)</f>
        <v>32031597.030000001</v>
      </c>
      <c r="E27" s="89">
        <f>SUM(E6,E22,E24,E26)</f>
        <v>26918098</v>
      </c>
    </row>
    <row r="28" spans="1:5" ht="0.6" customHeight="1" thickBot="1" x14ac:dyDescent="0.35"/>
    <row r="29" spans="1:5" x14ac:dyDescent="0.3">
      <c r="A29" s="2" t="s">
        <v>8</v>
      </c>
      <c r="B29" s="2" t="s">
        <v>8</v>
      </c>
      <c r="C29" s="19" t="s">
        <v>8</v>
      </c>
      <c r="D29" s="19" t="s">
        <v>8</v>
      </c>
      <c r="E29" s="3" t="s">
        <v>8</v>
      </c>
    </row>
    <row r="30" spans="1:5" s="17" customFormat="1" ht="15" thickBot="1" x14ac:dyDescent="0.35">
      <c r="A30" s="36" t="s">
        <v>52</v>
      </c>
      <c r="B30" s="36" t="s">
        <v>72</v>
      </c>
      <c r="C30" s="20" t="s">
        <v>73</v>
      </c>
      <c r="D30" s="20" t="s">
        <v>74</v>
      </c>
      <c r="E30" s="20" t="s">
        <v>81</v>
      </c>
    </row>
    <row r="31" spans="1:5" s="17" customFormat="1" x14ac:dyDescent="0.3">
      <c r="A31" s="35" t="s">
        <v>19</v>
      </c>
      <c r="B31" s="35"/>
      <c r="C31" s="34"/>
      <c r="D31" s="34"/>
      <c r="E31" s="34"/>
    </row>
    <row r="32" spans="1:5" s="17" customFormat="1" x14ac:dyDescent="0.3">
      <c r="A32" s="37" t="s">
        <v>22</v>
      </c>
      <c r="B32" s="51">
        <v>189540</v>
      </c>
      <c r="C32" s="65">
        <v>114840</v>
      </c>
      <c r="D32" s="65">
        <v>114697.9</v>
      </c>
      <c r="E32" s="65">
        <v>0</v>
      </c>
    </row>
    <row r="33" spans="1:5" s="17" customFormat="1" x14ac:dyDescent="0.3">
      <c r="A33" s="67" t="s">
        <v>43</v>
      </c>
      <c r="B33" s="50"/>
      <c r="C33" s="5"/>
      <c r="D33" s="5"/>
      <c r="E33" s="73">
        <v>101600</v>
      </c>
    </row>
    <row r="34" spans="1:5" x14ac:dyDescent="0.3">
      <c r="A34" s="10" t="s">
        <v>9</v>
      </c>
      <c r="B34" s="4">
        <v>1124220</v>
      </c>
      <c r="C34" s="16">
        <v>1055592</v>
      </c>
      <c r="D34" s="16">
        <v>1155592.94</v>
      </c>
      <c r="E34" s="4">
        <v>0</v>
      </c>
    </row>
    <row r="35" spans="1:5" x14ac:dyDescent="0.3">
      <c r="A35" s="33" t="s">
        <v>59</v>
      </c>
      <c r="B35" s="74">
        <v>100000</v>
      </c>
      <c r="C35" s="16">
        <v>100000</v>
      </c>
      <c r="D35" s="16">
        <v>0</v>
      </c>
      <c r="E35" s="4">
        <v>0</v>
      </c>
    </row>
    <row r="36" spans="1:5" x14ac:dyDescent="0.3">
      <c r="A36" s="66" t="s">
        <v>44</v>
      </c>
      <c r="B36" s="47"/>
      <c r="C36" s="16"/>
      <c r="D36" s="16"/>
      <c r="E36" s="62">
        <v>1060000</v>
      </c>
    </row>
    <row r="37" spans="1:5" x14ac:dyDescent="0.3">
      <c r="A37" s="66" t="s">
        <v>77</v>
      </c>
      <c r="B37" s="47"/>
      <c r="C37" s="16"/>
      <c r="D37" s="16"/>
      <c r="E37" s="62">
        <v>215000</v>
      </c>
    </row>
    <row r="38" spans="1:5" x14ac:dyDescent="0.3">
      <c r="A38" s="68" t="s">
        <v>25</v>
      </c>
      <c r="B38" s="48">
        <v>350570</v>
      </c>
      <c r="C38" s="12">
        <v>392796</v>
      </c>
      <c r="D38" s="12">
        <v>392796.86</v>
      </c>
      <c r="E38" s="63">
        <v>437360</v>
      </c>
    </row>
    <row r="39" spans="1:5" x14ac:dyDescent="0.3">
      <c r="A39" s="68" t="s">
        <v>29</v>
      </c>
      <c r="B39" s="48">
        <v>1227000</v>
      </c>
      <c r="C39" s="12">
        <v>1214000</v>
      </c>
      <c r="D39" s="12">
        <v>1214000</v>
      </c>
      <c r="E39" s="63">
        <v>1221000</v>
      </c>
    </row>
    <row r="40" spans="1:5" x14ac:dyDescent="0.3">
      <c r="A40" s="11" t="s">
        <v>30</v>
      </c>
      <c r="B40" s="48">
        <v>3300</v>
      </c>
      <c r="C40" s="48">
        <v>3300</v>
      </c>
      <c r="D40" s="12">
        <v>3300</v>
      </c>
      <c r="E40" s="14">
        <v>0</v>
      </c>
    </row>
    <row r="41" spans="1:5" x14ac:dyDescent="0.3">
      <c r="A41" s="25" t="s">
        <v>34</v>
      </c>
      <c r="B41" s="49">
        <v>799000</v>
      </c>
      <c r="C41" s="12">
        <v>485494</v>
      </c>
      <c r="D41" s="12">
        <v>482194.33</v>
      </c>
      <c r="E41" s="14">
        <v>0</v>
      </c>
    </row>
    <row r="42" spans="1:5" x14ac:dyDescent="0.3">
      <c r="A42" s="69" t="s">
        <v>45</v>
      </c>
      <c r="B42" s="49"/>
      <c r="C42" s="12"/>
      <c r="D42" s="12"/>
      <c r="E42" s="63">
        <v>1427200</v>
      </c>
    </row>
    <row r="43" spans="1:5" x14ac:dyDescent="0.3">
      <c r="A43" s="11" t="s">
        <v>26</v>
      </c>
      <c r="B43" s="48">
        <v>899800</v>
      </c>
      <c r="C43" s="12">
        <v>715149</v>
      </c>
      <c r="D43" s="12">
        <v>605913.65</v>
      </c>
      <c r="E43" s="58">
        <v>0</v>
      </c>
    </row>
    <row r="44" spans="1:5" ht="17.25" customHeight="1" x14ac:dyDescent="0.3">
      <c r="A44" s="11" t="s">
        <v>2</v>
      </c>
      <c r="B44" s="48">
        <v>250000</v>
      </c>
      <c r="C44" s="12">
        <v>250000</v>
      </c>
      <c r="D44" s="12">
        <v>246869</v>
      </c>
      <c r="E44" s="14">
        <v>0</v>
      </c>
    </row>
    <row r="45" spans="1:5" x14ac:dyDescent="0.3">
      <c r="A45" s="11" t="s">
        <v>35</v>
      </c>
      <c r="B45" s="14">
        <v>1003200</v>
      </c>
      <c r="C45" s="12">
        <v>1078200</v>
      </c>
      <c r="D45" s="12">
        <v>1190567.04</v>
      </c>
      <c r="E45" s="14">
        <v>0</v>
      </c>
    </row>
    <row r="46" spans="1:5" x14ac:dyDescent="0.3">
      <c r="A46" s="68" t="s">
        <v>46</v>
      </c>
      <c r="B46" s="59"/>
      <c r="C46" s="12"/>
      <c r="D46" s="12"/>
      <c r="E46" s="63">
        <v>3018720</v>
      </c>
    </row>
    <row r="47" spans="1:5" x14ac:dyDescent="0.3">
      <c r="A47" s="68" t="s">
        <v>11</v>
      </c>
      <c r="B47" s="48">
        <v>985000</v>
      </c>
      <c r="C47" s="12">
        <v>945937</v>
      </c>
      <c r="D47" s="12">
        <v>945937.94</v>
      </c>
      <c r="E47" s="63">
        <v>1005500</v>
      </c>
    </row>
    <row r="48" spans="1:5" x14ac:dyDescent="0.3">
      <c r="A48" s="68" t="s">
        <v>12</v>
      </c>
      <c r="B48" s="48">
        <v>55000</v>
      </c>
      <c r="C48" s="12">
        <v>59000</v>
      </c>
      <c r="D48" s="12">
        <v>59000</v>
      </c>
      <c r="E48" s="63">
        <v>28000</v>
      </c>
    </row>
    <row r="49" spans="1:6" x14ac:dyDescent="0.3">
      <c r="A49" s="11" t="s">
        <v>41</v>
      </c>
      <c r="B49" s="48">
        <v>5000</v>
      </c>
      <c r="C49" s="12">
        <v>0</v>
      </c>
      <c r="D49" s="12">
        <v>0</v>
      </c>
      <c r="E49" s="14">
        <v>0</v>
      </c>
    </row>
    <row r="50" spans="1:6" x14ac:dyDescent="0.3">
      <c r="A50" s="68" t="s">
        <v>48</v>
      </c>
      <c r="B50" s="48"/>
      <c r="C50" s="12"/>
      <c r="D50" s="12"/>
      <c r="E50" s="63">
        <v>5000</v>
      </c>
    </row>
    <row r="51" spans="1:6" x14ac:dyDescent="0.3">
      <c r="A51" s="68" t="s">
        <v>56</v>
      </c>
      <c r="B51" s="48">
        <v>14400</v>
      </c>
      <c r="C51" s="12">
        <v>14400</v>
      </c>
      <c r="D51" s="12">
        <v>14400</v>
      </c>
      <c r="E51" s="63">
        <v>50000</v>
      </c>
    </row>
    <row r="52" spans="1:6" x14ac:dyDescent="0.3">
      <c r="A52" s="11" t="s">
        <v>36</v>
      </c>
      <c r="B52" s="48">
        <v>1380000</v>
      </c>
      <c r="C52" s="12">
        <v>1380000</v>
      </c>
      <c r="D52" s="12">
        <v>1473285</v>
      </c>
      <c r="E52" s="14">
        <v>0</v>
      </c>
    </row>
    <row r="53" spans="1:6" x14ac:dyDescent="0.3">
      <c r="A53" s="11" t="s">
        <v>62</v>
      </c>
      <c r="B53" s="48">
        <v>0</v>
      </c>
      <c r="C53" s="12"/>
      <c r="D53" s="12"/>
      <c r="E53" s="14">
        <v>0</v>
      </c>
    </row>
    <row r="54" spans="1:6" x14ac:dyDescent="0.3">
      <c r="A54" s="11" t="s">
        <v>70</v>
      </c>
      <c r="B54" s="48">
        <v>0</v>
      </c>
      <c r="C54" s="12">
        <v>48200</v>
      </c>
      <c r="D54" s="12">
        <v>48198</v>
      </c>
      <c r="E54" s="14">
        <v>0</v>
      </c>
    </row>
    <row r="55" spans="1:6" x14ac:dyDescent="0.3">
      <c r="A55" s="11" t="s">
        <v>6</v>
      </c>
      <c r="B55" s="48">
        <v>1837610</v>
      </c>
      <c r="C55" s="12">
        <v>1780110</v>
      </c>
      <c r="D55" s="12">
        <v>1691524.69</v>
      </c>
      <c r="E55" s="14">
        <v>0</v>
      </c>
    </row>
    <row r="56" spans="1:6" x14ac:dyDescent="0.3">
      <c r="A56" s="68" t="s">
        <v>51</v>
      </c>
      <c r="B56" s="48"/>
      <c r="C56" s="12"/>
      <c r="D56" s="12"/>
      <c r="E56" s="63">
        <v>4320440</v>
      </c>
    </row>
    <row r="57" spans="1:6" x14ac:dyDescent="0.3">
      <c r="A57" s="11" t="s">
        <v>31</v>
      </c>
      <c r="B57" s="48">
        <v>8000</v>
      </c>
      <c r="C57" s="12">
        <v>8000</v>
      </c>
      <c r="D57" s="12">
        <v>6708.4</v>
      </c>
      <c r="E57" s="14">
        <v>0</v>
      </c>
    </row>
    <row r="58" spans="1:6" x14ac:dyDescent="0.3">
      <c r="A58" s="11" t="s">
        <v>32</v>
      </c>
      <c r="B58" s="48">
        <v>1631000</v>
      </c>
      <c r="C58" s="12">
        <v>3788607</v>
      </c>
      <c r="D58" s="12">
        <v>3788607</v>
      </c>
      <c r="E58" s="14">
        <v>0</v>
      </c>
    </row>
    <row r="59" spans="1:6" x14ac:dyDescent="0.3">
      <c r="A59" s="11" t="s">
        <v>37</v>
      </c>
      <c r="B59" s="48">
        <v>943540</v>
      </c>
      <c r="C59" s="12">
        <v>943540</v>
      </c>
      <c r="D59" s="12">
        <v>943540</v>
      </c>
      <c r="E59" s="13">
        <v>0</v>
      </c>
    </row>
    <row r="60" spans="1:6" x14ac:dyDescent="0.3">
      <c r="A60" s="67" t="s">
        <v>47</v>
      </c>
      <c r="B60" s="50"/>
      <c r="C60" s="65"/>
      <c r="D60" s="65"/>
      <c r="E60" s="30">
        <v>2341440</v>
      </c>
    </row>
    <row r="61" spans="1:6" x14ac:dyDescent="0.3">
      <c r="A61" s="37" t="s">
        <v>69</v>
      </c>
      <c r="B61" s="50">
        <v>12550</v>
      </c>
      <c r="C61" s="75">
        <v>24919</v>
      </c>
      <c r="D61" s="75">
        <v>24921</v>
      </c>
      <c r="E61" s="5">
        <v>0</v>
      </c>
      <c r="F61" s="60"/>
    </row>
    <row r="62" spans="1:6" x14ac:dyDescent="0.3">
      <c r="A62" s="37" t="s">
        <v>66</v>
      </c>
      <c r="B62" s="50">
        <v>-41380</v>
      </c>
      <c r="C62" s="5">
        <v>376427</v>
      </c>
      <c r="D62" s="5">
        <v>376425.93</v>
      </c>
      <c r="E62" s="5">
        <v>0</v>
      </c>
    </row>
    <row r="63" spans="1:6" x14ac:dyDescent="0.3">
      <c r="A63" s="67" t="s">
        <v>49</v>
      </c>
      <c r="B63" s="29"/>
      <c r="C63" s="5"/>
      <c r="D63" s="5"/>
      <c r="E63" s="30">
        <v>50000</v>
      </c>
    </row>
    <row r="64" spans="1:6" x14ac:dyDescent="0.3">
      <c r="A64" s="61" t="s">
        <v>54</v>
      </c>
      <c r="B64" s="29"/>
      <c r="C64" s="5"/>
      <c r="D64" s="5"/>
      <c r="E64" s="30" t="s">
        <v>78</v>
      </c>
    </row>
    <row r="65" spans="1:5" x14ac:dyDescent="0.3">
      <c r="A65" s="67" t="s">
        <v>20</v>
      </c>
      <c r="B65" s="50"/>
      <c r="C65" s="5"/>
      <c r="D65" s="5"/>
      <c r="E65" s="30">
        <v>10798000</v>
      </c>
    </row>
    <row r="66" spans="1:5" x14ac:dyDescent="0.3">
      <c r="A66" s="37" t="s">
        <v>63</v>
      </c>
      <c r="B66" s="50">
        <v>105000</v>
      </c>
      <c r="C66" s="5">
        <v>56950</v>
      </c>
      <c r="D66" s="5">
        <v>56950</v>
      </c>
      <c r="E66" s="30">
        <v>0</v>
      </c>
    </row>
    <row r="67" spans="1:5" x14ac:dyDescent="0.3">
      <c r="A67" s="37" t="s">
        <v>64</v>
      </c>
      <c r="B67" s="50">
        <v>4571820</v>
      </c>
      <c r="C67" s="5">
        <v>159458</v>
      </c>
      <c r="D67" s="5">
        <v>159458</v>
      </c>
      <c r="E67" s="30">
        <v>0</v>
      </c>
    </row>
    <row r="68" spans="1:5" x14ac:dyDescent="0.3">
      <c r="A68" s="37" t="s">
        <v>60</v>
      </c>
      <c r="B68" s="50">
        <v>350000</v>
      </c>
      <c r="C68" s="5">
        <v>4240</v>
      </c>
      <c r="D68" s="5">
        <v>4235</v>
      </c>
      <c r="E68" s="30">
        <v>0</v>
      </c>
    </row>
    <row r="69" spans="1:5" x14ac:dyDescent="0.3">
      <c r="A69" s="37" t="s">
        <v>68</v>
      </c>
      <c r="B69" s="50">
        <v>380000</v>
      </c>
      <c r="C69" s="5">
        <v>587225</v>
      </c>
      <c r="D69" s="5">
        <v>587225</v>
      </c>
      <c r="E69" s="30">
        <v>0</v>
      </c>
    </row>
    <row r="70" spans="1:5" x14ac:dyDescent="0.3">
      <c r="A70" s="37" t="s">
        <v>65</v>
      </c>
      <c r="B70" s="50">
        <v>650000</v>
      </c>
      <c r="C70" s="5">
        <v>0</v>
      </c>
      <c r="D70" s="5">
        <v>0</v>
      </c>
      <c r="E70" s="30">
        <v>0</v>
      </c>
    </row>
    <row r="71" spans="1:5" x14ac:dyDescent="0.3">
      <c r="A71" s="37" t="s">
        <v>71</v>
      </c>
      <c r="B71" s="50"/>
      <c r="C71" s="5"/>
      <c r="D71" s="5"/>
      <c r="E71" s="30">
        <v>0</v>
      </c>
    </row>
    <row r="72" spans="1:5" x14ac:dyDescent="0.3">
      <c r="A72" s="37" t="s">
        <v>38</v>
      </c>
      <c r="B72" s="50">
        <v>50000</v>
      </c>
      <c r="C72" s="5">
        <v>94650</v>
      </c>
      <c r="D72" s="5">
        <v>94642</v>
      </c>
      <c r="E72" s="30">
        <v>0</v>
      </c>
    </row>
    <row r="73" spans="1:5" x14ac:dyDescent="0.3">
      <c r="A73" s="37" t="s">
        <v>33</v>
      </c>
      <c r="B73" s="50">
        <v>200000</v>
      </c>
      <c r="C73" s="5">
        <v>0</v>
      </c>
      <c r="D73" s="5">
        <v>0</v>
      </c>
      <c r="E73" s="30">
        <v>0</v>
      </c>
    </row>
    <row r="74" spans="1:5" x14ac:dyDescent="0.3">
      <c r="A74" s="37" t="s">
        <v>42</v>
      </c>
      <c r="B74" s="50"/>
      <c r="C74" s="5"/>
      <c r="D74" s="5"/>
      <c r="E74" s="30">
        <v>0</v>
      </c>
    </row>
    <row r="75" spans="1:5" ht="15" thickBot="1" x14ac:dyDescent="0.35">
      <c r="A75" s="37" t="s">
        <v>67</v>
      </c>
      <c r="B75" s="50">
        <v>1620000</v>
      </c>
      <c r="C75" s="5">
        <v>14425</v>
      </c>
      <c r="D75" s="5">
        <v>14424.37</v>
      </c>
      <c r="E75" s="30">
        <v>0</v>
      </c>
    </row>
    <row r="76" spans="1:5" ht="16.8" thickBot="1" x14ac:dyDescent="0.5">
      <c r="A76" s="18"/>
      <c r="B76" s="83">
        <f>SUM(B31:B75)</f>
        <v>20704170</v>
      </c>
      <c r="C76" s="84">
        <f>SUM(C29:C75)</f>
        <v>15695459</v>
      </c>
      <c r="D76" s="85">
        <f>SUM(D31:D75)</f>
        <v>15695414.049999999</v>
      </c>
      <c r="E76" s="86">
        <f>SUM(E33,E36, E37, E38:E39,E42,E46, E47,E48,E50,E51,E56,E60,E62, F33, E63, G76, E65:E75)</f>
        <v>26079260</v>
      </c>
    </row>
    <row r="77" spans="1:5" x14ac:dyDescent="0.3">
      <c r="A77" s="38" t="s">
        <v>21</v>
      </c>
      <c r="B77" s="38"/>
      <c r="C77" s="19"/>
      <c r="D77" s="21" t="s">
        <v>14</v>
      </c>
      <c r="E77" s="19" t="s">
        <v>14</v>
      </c>
    </row>
    <row r="78" spans="1:5" x14ac:dyDescent="0.3">
      <c r="A78" s="22" t="s">
        <v>55</v>
      </c>
      <c r="B78" s="22"/>
      <c r="C78" s="23" t="s">
        <v>72</v>
      </c>
      <c r="D78" s="24" t="s">
        <v>74</v>
      </c>
      <c r="E78" s="23" t="s">
        <v>81</v>
      </c>
    </row>
    <row r="79" spans="1:5" x14ac:dyDescent="0.3">
      <c r="A79" s="10" t="s">
        <v>13</v>
      </c>
      <c r="B79" s="51">
        <v>-1134000</v>
      </c>
      <c r="C79" s="76">
        <v>-1134000</v>
      </c>
      <c r="D79" s="53">
        <v>-1134000</v>
      </c>
      <c r="E79" s="57">
        <v>-1134000</v>
      </c>
    </row>
    <row r="80" spans="1:5" x14ac:dyDescent="0.3">
      <c r="A80" s="9" t="s">
        <v>76</v>
      </c>
      <c r="B80" s="79"/>
      <c r="C80" s="80">
        <v>-1500000</v>
      </c>
      <c r="D80" s="54">
        <v>-1500000</v>
      </c>
      <c r="E80" s="81">
        <v>0</v>
      </c>
    </row>
    <row r="81" spans="1:5" ht="15" thickBot="1" x14ac:dyDescent="0.35">
      <c r="A81" s="9" t="s">
        <v>15</v>
      </c>
      <c r="B81" s="78"/>
      <c r="C81" s="54">
        <v>-13702356</v>
      </c>
      <c r="D81" s="54">
        <v>-13776218.18</v>
      </c>
      <c r="E81" s="77">
        <v>0</v>
      </c>
    </row>
    <row r="82" spans="1:5" ht="15" thickBot="1" x14ac:dyDescent="0.35">
      <c r="A82" s="70"/>
      <c r="B82" s="56">
        <f>SUM(B79:B81)</f>
        <v>-1134000</v>
      </c>
      <c r="C82" s="55">
        <v>-16336356</v>
      </c>
      <c r="D82" s="55">
        <v>-16336182.18</v>
      </c>
      <c r="E82" s="82">
        <f>-1134000</f>
        <v>-1134000</v>
      </c>
    </row>
    <row r="83" spans="1:5" ht="0.6" customHeight="1" x14ac:dyDescent="0.3">
      <c r="C83" s="1">
        <f>SUM(C79:C81)</f>
        <v>-16336356</v>
      </c>
      <c r="E83" s="1" t="s">
        <v>61</v>
      </c>
    </row>
    <row r="85" spans="1:5" x14ac:dyDescent="0.3">
      <c r="A85" t="s">
        <v>84</v>
      </c>
    </row>
    <row r="86" spans="1:5" x14ac:dyDescent="0.3">
      <c r="A86" t="s">
        <v>83</v>
      </c>
    </row>
    <row r="87" spans="1:5" hidden="1" x14ac:dyDescent="0.3"/>
    <row r="88" spans="1:5" x14ac:dyDescent="0.3">
      <c r="A88" t="s">
        <v>39</v>
      </c>
    </row>
    <row r="89" spans="1:5" x14ac:dyDescent="0.3">
      <c r="A89" t="s">
        <v>40</v>
      </c>
    </row>
  </sheetData>
  <mergeCells count="1">
    <mergeCell ref="A1:E1"/>
  </mergeCells>
  <pageMargins left="0.70866141732283472" right="0.70866141732283472" top="0.19685039370078741" bottom="0.19685039370078741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Ucetni</cp:lastModifiedBy>
  <cp:lastPrinted>2023-04-05T05:08:01Z</cp:lastPrinted>
  <dcterms:created xsi:type="dcterms:W3CDTF">2017-11-13T07:24:22Z</dcterms:created>
  <dcterms:modified xsi:type="dcterms:W3CDTF">2024-02-19T13:48:50Z</dcterms:modified>
</cp:coreProperties>
</file>